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チェックリスト" sheetId="1" r:id="rId4"/>
    <sheet state="hidden" name="計算" sheetId="2" r:id="rId5"/>
  </sheets>
  <definedNames>
    <definedName name="GroceryTotal">'計算'!$L$4</definedName>
  </definedNames>
  <calcPr/>
</workbook>
</file>

<file path=xl/sharedStrings.xml><?xml version="1.0" encoding="utf-8"?>
<sst xmlns="http://schemas.openxmlformats.org/spreadsheetml/2006/main" count="48" uniqueCount="42">
  <si>
    <r>
      <rPr>
        <rFont val="Meiryo"/>
        <b/>
        <color rgb="FF487B78"/>
        <sz val="20.0"/>
      </rPr>
      <t xml:space="preserve">   </t>
    </r>
    <r>
      <rPr>
        <rFont val="Meiryo"/>
        <b/>
        <color rgb="FF487B78"/>
        <sz val="18.0"/>
      </rPr>
      <t>oneself. 事業場の従業員が50人以上になった際のチェックリスト</t>
    </r>
  </si>
  <si>
    <t>完了</t>
  </si>
  <si>
    <t>カテゴリー</t>
  </si>
  <si>
    <t>項目</t>
  </si>
  <si>
    <t>根拠となる法律</t>
  </si>
  <si>
    <t>産業医</t>
  </si>
  <si>
    <t xml:space="preserve">産業医を選任していますか。　　　　　　</t>
  </si>
  <si>
    <t>労働安全衛生法 第13条</t>
  </si>
  <si>
    <t xml:space="preserve">産業医選任報告書を労働基準監督署に提出していますか。　　　　　　　　　　</t>
  </si>
  <si>
    <t>労働安全衛生規則 第13条</t>
  </si>
  <si>
    <t>産業医は毎月1回（条件を満たす場合は2か月に1回）、職場を巡視していますか。</t>
  </si>
  <si>
    <t>労働安全衛生規則 第15条</t>
  </si>
  <si>
    <t>衛生管理者</t>
  </si>
  <si>
    <t>衛生管理者を選任していますか。</t>
  </si>
  <si>
    <t>労働安全衛生法 第12条</t>
  </si>
  <si>
    <t xml:space="preserve">衛生管理者選任報告書を労働基準監督署に提出していますか。　</t>
  </si>
  <si>
    <t>労働安全衛生規則 第7条</t>
  </si>
  <si>
    <t>衛生管理者は週1回、職場を巡視していますか。</t>
  </si>
  <si>
    <t>労働安全衛生規則 第11条</t>
  </si>
  <si>
    <t>衛生委員会</t>
  </si>
  <si>
    <t xml:space="preserve">衛生委員会(または安全衛生委員会)を設置していますか。　　　　　　　</t>
  </si>
  <si>
    <t>労働安全衛生法 第18条</t>
  </si>
  <si>
    <t xml:space="preserve">衛生委員会(安全衛生委員会)は毎月1回以上開催していますか。　　　</t>
  </si>
  <si>
    <t>労働安全衛生規則 第23条</t>
  </si>
  <si>
    <t xml:space="preserve">衛生委員会(安全衛生委員会)の議事録を作成し、3年間保存していますか。　</t>
  </si>
  <si>
    <t>衛生委員会（安全衛生委員会）の議事の内容を従業員に周知していますか。</t>
  </si>
  <si>
    <t>定期健康診断</t>
  </si>
  <si>
    <t xml:space="preserve">定期健康診断を実施した後、結果報告書を労働基準監督署に提出していますか。　　</t>
  </si>
  <si>
    <t>労働安全衛生規則 第52条</t>
  </si>
  <si>
    <t>ストレスチェック</t>
  </si>
  <si>
    <t>ストレスチェックを実施していますか。</t>
  </si>
  <si>
    <t>労働安全衛生法 第66条</t>
  </si>
  <si>
    <t>高ストレス者が医師による面接指導を希望した場合、面接指導を実施していますか。</t>
  </si>
  <si>
    <t>面接指導を実施した場合、医師から意見聴取を行い、就業上の措置を検討していますか。</t>
  </si>
  <si>
    <t>ストレスチェックを実施した後、結果報告書を労働基準監督署に提出していますか。</t>
  </si>
  <si>
    <t>ストレスチェックの結果を5年間保存していますか。</t>
  </si>
  <si>
    <t>休養室・休養所</t>
  </si>
  <si>
    <t>従業員が横になれる休養室または休養所を、男女別に設置していますか。</t>
  </si>
  <si>
    <t>事務所衛生基準規則 第21条</t>
  </si>
  <si>
    <t>***非表示のままにするシート***</t>
  </si>
  <si>
    <t>その他の合計</t>
  </si>
  <si>
    <t>食料品合計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</si>
</sst>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 完了&quot;;&quot;&quot;;&quot;&quot;"/>
    <numFmt numFmtId="165" formatCode="&quot;¥&quot;#,##0.00;&quot;¥&quot;\-#,##0.00"/>
    <numFmt numFmtId="166" formatCode="&quot;¥&quot;#,##0;&quot;¥&quot;\-#,##0"/>
  </numFmts>
  <fonts count="9">
    <font>
      <sz val="11.0"/>
      <color rgb="FF335B74"/>
      <name val="Century Gothic"/>
      <scheme val="minor"/>
    </font>
    <font>
      <sz val="11.0"/>
      <color rgb="FF335B74"/>
      <name val="Meiryo"/>
    </font>
    <font>
      <sz val="36.0"/>
      <color theme="8"/>
      <name val="Meiryo"/>
    </font>
    <font>
      <b/>
      <sz val="20.0"/>
      <color rgb="FF487B78"/>
      <name val="Meiryo"/>
    </font>
    <font>
      <b/>
      <sz val="11.0"/>
      <color rgb="FF335B74"/>
      <name val="Meiryo"/>
    </font>
    <font>
      <b/>
      <sz val="11.0"/>
      <color rgb="FF487B78"/>
      <name val="Meiryo"/>
    </font>
    <font>
      <sz val="11.0"/>
      <color rgb="FF487B78"/>
      <name val="Meiryo"/>
    </font>
    <font/>
    <font>
      <color theme="1"/>
      <name val="Century Gothic"/>
    </font>
  </fonts>
  <fills count="7">
    <fill>
      <patternFill patternType="none"/>
    </fill>
    <fill>
      <patternFill patternType="lightGray"/>
    </fill>
    <fill>
      <patternFill patternType="solid">
        <fgColor rgb="FF9FC0D5"/>
        <bgColor rgb="FF9FC0D5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DFE3E5"/>
        <bgColor rgb="FFDFE3E5"/>
      </patternFill>
    </fill>
    <fill>
      <patternFill patternType="solid">
        <fgColor rgb="FF76CDEE"/>
        <bgColor rgb="FF76CDEE"/>
      </patternFill>
    </fill>
  </fills>
  <borders count="38">
    <border/>
    <border>
      <left/>
      <right/>
      <top/>
      <bottom/>
    </border>
    <border>
      <left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bottom/>
    </border>
    <border>
      <left style="medium">
        <color rgb="FF000000"/>
      </left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/>
      <right style="medium">
        <color rgb="FF000000"/>
      </right>
    </border>
    <border>
      <left style="thin">
        <color rgb="FF000000"/>
      </left>
      <bottom/>
    </border>
    <border>
      <left style="thin">
        <color rgb="FF000000"/>
      </left>
      <right style="medium">
        <color rgb="FF000000"/>
      </right>
    </border>
    <border>
      <right/>
      <top/>
      <bottom/>
    </border>
    <border>
      <left style="medium">
        <color rgb="FF000000"/>
      </lef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top/>
    </border>
    <border>
      <left style="thin">
        <color rgb="FF000000"/>
      </left>
      <right style="thin">
        <color rgb="FF000000"/>
      </right>
      <top/>
    </border>
    <border>
      <left/>
      <top/>
      <bottom/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/>
      <right style="medium">
        <color rgb="FF000000"/>
      </right>
      <top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2" fontId="2" numFmtId="0" xfId="0" applyBorder="1" applyFont="1"/>
    <xf borderId="1" fillId="4" fontId="3" numFmtId="0" xfId="0" applyBorder="1" applyFill="1" applyFont="1"/>
    <xf borderId="1" fillId="4" fontId="2" numFmtId="0" xfId="0" applyBorder="1" applyFont="1"/>
    <xf borderId="1" fillId="4" fontId="1" numFmtId="0" xfId="0" applyBorder="1" applyFont="1"/>
    <xf borderId="0" fillId="4" fontId="4" numFmtId="0" xfId="0" applyAlignment="1" applyFont="1">
      <alignment horizontal="center"/>
    </xf>
    <xf borderId="0" fillId="4" fontId="4" numFmtId="0" xfId="0" applyAlignment="1" applyFont="1">
      <alignment horizontal="center" vertical="bottom"/>
    </xf>
    <xf borderId="2" fillId="4" fontId="4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horizontal="center"/>
    </xf>
    <xf borderId="6" fillId="0" fontId="5" numFmtId="0" xfId="0" applyAlignment="1" applyBorder="1" applyFont="1">
      <alignment horizontal="center"/>
    </xf>
    <xf borderId="7" fillId="5" fontId="6" numFmtId="164" xfId="0" applyAlignment="1" applyBorder="1" applyFill="1" applyFont="1" applyNumberFormat="1">
      <alignment horizontal="center"/>
    </xf>
    <xf borderId="8" fillId="5" fontId="5" numFmtId="0" xfId="0" applyAlignment="1" applyBorder="1" applyFont="1">
      <alignment horizontal="center" vertical="center"/>
    </xf>
    <xf borderId="9" fillId="5" fontId="5" numFmtId="0" xfId="0" applyAlignment="1" applyBorder="1" applyFont="1">
      <alignment horizontal="left"/>
    </xf>
    <xf borderId="10" fillId="5" fontId="6" numFmtId="0" xfId="0" applyAlignment="1" applyBorder="1" applyFont="1">
      <alignment horizontal="center"/>
    </xf>
    <xf borderId="11" fillId="4" fontId="6" numFmtId="164" xfId="0" applyAlignment="1" applyBorder="1" applyFont="1" applyNumberFormat="1">
      <alignment horizontal="center"/>
    </xf>
    <xf borderId="12" fillId="0" fontId="7" numFmtId="0" xfId="0" applyBorder="1" applyFont="1"/>
    <xf borderId="13" fillId="4" fontId="5" numFmtId="0" xfId="0" applyAlignment="1" applyBorder="1" applyFont="1">
      <alignment horizontal="left"/>
    </xf>
    <xf borderId="10" fillId="4" fontId="6" numFmtId="0" xfId="0" applyAlignment="1" applyBorder="1" applyFont="1">
      <alignment horizontal="center"/>
    </xf>
    <xf borderId="14" fillId="5" fontId="6" numFmtId="164" xfId="0" applyAlignment="1" applyBorder="1" applyFont="1" applyNumberFormat="1">
      <alignment horizontal="center"/>
    </xf>
    <xf borderId="15" fillId="0" fontId="7" numFmtId="0" xfId="0" applyBorder="1" applyFont="1"/>
    <xf borderId="16" fillId="5" fontId="5" numFmtId="0" xfId="0" applyAlignment="1" applyBorder="1" applyFont="1">
      <alignment horizontal="left"/>
    </xf>
    <xf borderId="17" fillId="5" fontId="6" numFmtId="0" xfId="0" applyAlignment="1" applyBorder="1" applyFont="1">
      <alignment horizontal="center"/>
    </xf>
    <xf borderId="12" fillId="4" fontId="5" numFmtId="0" xfId="0" applyAlignment="1" applyBorder="1" applyFont="1">
      <alignment horizontal="center" vertical="center"/>
    </xf>
    <xf borderId="18" fillId="4" fontId="6" numFmtId="0" xfId="0" applyAlignment="1" applyBorder="1" applyFont="1">
      <alignment horizontal="center"/>
    </xf>
    <xf borderId="11" fillId="5" fontId="6" numFmtId="164" xfId="0" applyAlignment="1" applyBorder="1" applyFont="1" applyNumberFormat="1">
      <alignment horizontal="center"/>
    </xf>
    <xf borderId="19" fillId="5" fontId="5" numFmtId="0" xfId="0" applyAlignment="1" applyBorder="1" applyFont="1">
      <alignment horizontal="left"/>
    </xf>
    <xf borderId="20" fillId="5" fontId="6" numFmtId="0" xfId="0" applyAlignment="1" applyBorder="1" applyFont="1">
      <alignment horizontal="center"/>
    </xf>
    <xf borderId="21" fillId="4" fontId="1" numFmtId="0" xfId="0" applyBorder="1" applyFont="1"/>
    <xf borderId="14" fillId="4" fontId="6" numFmtId="164" xfId="0" applyAlignment="1" applyBorder="1" applyFont="1" applyNumberFormat="1">
      <alignment horizontal="center"/>
    </xf>
    <xf borderId="16" fillId="4" fontId="5" numFmtId="0" xfId="0" applyAlignment="1" applyBorder="1" applyFont="1">
      <alignment horizontal="left"/>
    </xf>
    <xf borderId="17" fillId="4" fontId="6" numFmtId="0" xfId="0" applyAlignment="1" applyBorder="1" applyFont="1">
      <alignment horizontal="center"/>
    </xf>
    <xf borderId="12" fillId="5" fontId="5" numFmtId="0" xfId="0" applyAlignment="1" applyBorder="1" applyFont="1">
      <alignment horizontal="center" vertical="center"/>
    </xf>
    <xf borderId="13" fillId="5" fontId="5" numFmtId="0" xfId="0" applyAlignment="1" applyBorder="1" applyFont="1">
      <alignment horizontal="left"/>
    </xf>
    <xf borderId="22" fillId="4" fontId="6" numFmtId="164" xfId="0" applyAlignment="1" applyBorder="1" applyFont="1" applyNumberFormat="1">
      <alignment horizontal="center"/>
    </xf>
    <xf borderId="23" fillId="4" fontId="5" numFmtId="0" xfId="0" applyAlignment="1" applyBorder="1" applyFont="1">
      <alignment horizontal="left" shrinkToFit="0" wrapText="1"/>
    </xf>
    <xf borderId="22" fillId="5" fontId="6" numFmtId="164" xfId="0" applyAlignment="1" applyBorder="1" applyFont="1" applyNumberFormat="1">
      <alignment horizontal="center"/>
    </xf>
    <xf borderId="23" fillId="5" fontId="5" numFmtId="0" xfId="0" applyAlignment="1" applyBorder="1" applyFont="1">
      <alignment horizontal="left" shrinkToFit="0" wrapText="1"/>
    </xf>
    <xf borderId="24" fillId="4" fontId="6" numFmtId="164" xfId="0" applyAlignment="1" applyBorder="1" applyFont="1" applyNumberFormat="1">
      <alignment horizontal="center"/>
    </xf>
    <xf borderId="25" fillId="4" fontId="5" numFmtId="0" xfId="0" applyAlignment="1" applyBorder="1" applyFont="1">
      <alignment horizontal="left" shrinkToFit="0" wrapText="1"/>
    </xf>
    <xf borderId="26" fillId="4" fontId="1" numFmtId="0" xfId="0" applyBorder="1" applyFont="1"/>
    <xf borderId="3" fillId="5" fontId="6" numFmtId="164" xfId="0" applyAlignment="1" applyBorder="1" applyFont="1" applyNumberFormat="1">
      <alignment horizontal="center"/>
    </xf>
    <xf borderId="5" fillId="4" fontId="5" numFmtId="0" xfId="0" applyAlignment="1" applyBorder="1" applyFont="1">
      <alignment horizontal="center" vertical="center"/>
    </xf>
    <xf borderId="27" fillId="5" fontId="5" numFmtId="0" xfId="0" applyAlignment="1" applyBorder="1" applyFont="1">
      <alignment horizontal="left"/>
    </xf>
    <xf borderId="28" fillId="5" fontId="6" numFmtId="0" xfId="0" applyAlignment="1" applyBorder="1" applyFont="1">
      <alignment horizontal="center"/>
    </xf>
    <xf borderId="29" fillId="5" fontId="6" numFmtId="164" xfId="0" applyAlignment="1" applyBorder="1" applyFont="1" applyNumberFormat="1">
      <alignment horizontal="center"/>
    </xf>
    <xf borderId="30" fillId="5" fontId="5" numFmtId="0" xfId="0" applyAlignment="1" applyBorder="1" applyFont="1">
      <alignment horizontal="left"/>
    </xf>
    <xf borderId="18" fillId="5" fontId="6" numFmtId="0" xfId="0" applyAlignment="1" applyBorder="1" applyFont="1">
      <alignment horizontal="center"/>
    </xf>
    <xf borderId="29" fillId="4" fontId="6" numFmtId="164" xfId="0" applyAlignment="1" applyBorder="1" applyFont="1" applyNumberFormat="1">
      <alignment horizontal="center"/>
    </xf>
    <xf borderId="30" fillId="4" fontId="5" numFmtId="0" xfId="0" applyAlignment="1" applyBorder="1" applyFont="1">
      <alignment horizontal="left"/>
    </xf>
    <xf borderId="31" fillId="0" fontId="7" numFmtId="0" xfId="0" applyBorder="1" applyFont="1"/>
    <xf borderId="25" fillId="4" fontId="5" numFmtId="0" xfId="0" applyAlignment="1" applyBorder="1" applyFont="1">
      <alignment horizontal="left"/>
    </xf>
    <xf borderId="32" fillId="4" fontId="6" numFmtId="0" xfId="0" applyAlignment="1" applyBorder="1" applyFont="1">
      <alignment horizontal="center"/>
    </xf>
    <xf borderId="33" fillId="5" fontId="6" numFmtId="164" xfId="0" applyAlignment="1" applyBorder="1" applyFont="1" applyNumberFormat="1">
      <alignment horizontal="center"/>
    </xf>
    <xf borderId="34" fillId="4" fontId="5" numFmtId="0" xfId="0" applyAlignment="1" applyBorder="1" applyFont="1">
      <alignment horizontal="center" vertical="center"/>
    </xf>
    <xf borderId="35" fillId="5" fontId="5" numFmtId="0" xfId="0" applyAlignment="1" applyBorder="1" applyFont="1">
      <alignment horizontal="left"/>
    </xf>
    <xf borderId="36" fillId="5" fontId="6" numFmtId="0" xfId="0" applyAlignment="1" applyBorder="1" applyFont="1">
      <alignment horizontal="center"/>
    </xf>
    <xf borderId="37" fillId="4" fontId="1" numFmtId="0" xfId="0" applyBorder="1" applyFont="1"/>
    <xf borderId="0" fillId="0" fontId="8" numFmtId="0" xfId="0" applyFont="1"/>
    <xf borderId="0" fillId="0" fontId="1" numFmtId="165" xfId="0" applyFont="1" applyNumberFormat="1"/>
    <xf borderId="0" fillId="0" fontId="1" numFmtId="166" xfId="0" applyFont="1" applyNumberFormat="1"/>
    <xf borderId="1" fillId="6" fontId="1" numFmtId="0" xfId="0" applyBorder="1" applyFill="1" applyFont="1"/>
    <xf borderId="0" fillId="0" fontId="1" numFmtId="165" xfId="0" applyAlignment="1" applyFont="1" applyNumberForma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DFE3E5"/>
          <bgColor rgb="FFDFE3E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6EAC1C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/>
  </sheetViews>
  <sheetFormatPr customHeight="1" defaultColWidth="12.63" defaultRowHeight="15.0"/>
  <cols>
    <col customWidth="1" min="1" max="2" width="2.0"/>
    <col customWidth="1" min="3" max="3" width="7.63"/>
    <col customWidth="1" min="4" max="4" width="17.38"/>
    <col customWidth="1" min="5" max="5" width="81.88"/>
    <col customWidth="1" min="6" max="6" width="25.5"/>
    <col customWidth="1" min="7" max="7" width="2.0"/>
    <col customWidth="1" min="8" max="26" width="7.63"/>
  </cols>
  <sheetData>
    <row r="1" ht="7.5" customHeight="1">
      <c r="A1" s="1"/>
      <c r="B1" s="2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9.25" customHeight="1">
      <c r="A2" s="3"/>
      <c r="B2" s="4" t="s">
        <v>0</v>
      </c>
      <c r="C2" s="5"/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0.5" customHeight="1">
      <c r="A3" s="1"/>
      <c r="B3" s="6"/>
      <c r="C3" s="7"/>
      <c r="D3" s="8"/>
      <c r="E3" s="7"/>
      <c r="F3" s="9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6"/>
      <c r="C4" s="10" t="s">
        <v>1</v>
      </c>
      <c r="D4" s="11" t="s">
        <v>2</v>
      </c>
      <c r="E4" s="12" t="s">
        <v>3</v>
      </c>
      <c r="F4" s="13" t="s">
        <v>4</v>
      </c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1"/>
      <c r="B5" s="6"/>
      <c r="C5" s="14"/>
      <c r="D5" s="15" t="s">
        <v>5</v>
      </c>
      <c r="E5" s="16" t="s">
        <v>6</v>
      </c>
      <c r="F5" s="17" t="s">
        <v>7</v>
      </c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1.0" customHeight="1">
      <c r="A6" s="1"/>
      <c r="B6" s="6"/>
      <c r="C6" s="18"/>
      <c r="D6" s="19"/>
      <c r="E6" s="20" t="s">
        <v>8</v>
      </c>
      <c r="F6" s="21" t="s">
        <v>9</v>
      </c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6"/>
      <c r="C7" s="22"/>
      <c r="D7" s="23"/>
      <c r="E7" s="24" t="s">
        <v>10</v>
      </c>
      <c r="F7" s="25" t="s">
        <v>11</v>
      </c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6"/>
      <c r="C8" s="18"/>
      <c r="D8" s="26" t="s">
        <v>12</v>
      </c>
      <c r="E8" s="20" t="s">
        <v>13</v>
      </c>
      <c r="F8" s="27" t="s">
        <v>14</v>
      </c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6"/>
      <c r="C9" s="28"/>
      <c r="D9" s="19"/>
      <c r="E9" s="29" t="s">
        <v>15</v>
      </c>
      <c r="F9" s="30" t="s">
        <v>16</v>
      </c>
      <c r="G9" s="3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6"/>
      <c r="C10" s="32"/>
      <c r="D10" s="23"/>
      <c r="E10" s="33" t="s">
        <v>17</v>
      </c>
      <c r="F10" s="34" t="s">
        <v>18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1"/>
      <c r="B11" s="6"/>
      <c r="C11" s="28"/>
      <c r="D11" s="35" t="s">
        <v>19</v>
      </c>
      <c r="E11" s="36" t="s">
        <v>20</v>
      </c>
      <c r="F11" s="17" t="s">
        <v>21</v>
      </c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1.0" customHeight="1">
      <c r="A12" s="1"/>
      <c r="B12" s="6"/>
      <c r="C12" s="37"/>
      <c r="D12" s="19"/>
      <c r="E12" s="38" t="s">
        <v>22</v>
      </c>
      <c r="F12" s="21" t="s">
        <v>23</v>
      </c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0" customHeight="1">
      <c r="A13" s="1"/>
      <c r="B13" s="6"/>
      <c r="C13" s="39"/>
      <c r="D13" s="19"/>
      <c r="E13" s="40" t="s">
        <v>24</v>
      </c>
      <c r="F13" s="17" t="s">
        <v>23</v>
      </c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1.0" customHeight="1">
      <c r="A14" s="1"/>
      <c r="B14" s="6"/>
      <c r="C14" s="41"/>
      <c r="D14" s="23"/>
      <c r="E14" s="42" t="s">
        <v>25</v>
      </c>
      <c r="F14" s="27" t="s">
        <v>23</v>
      </c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0" customHeight="1">
      <c r="A15" s="1"/>
      <c r="B15" s="43"/>
      <c r="C15" s="44"/>
      <c r="D15" s="45" t="s">
        <v>26</v>
      </c>
      <c r="E15" s="46" t="s">
        <v>27</v>
      </c>
      <c r="F15" s="47" t="s">
        <v>28</v>
      </c>
      <c r="G15" s="3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0" customHeight="1">
      <c r="A16" s="1"/>
      <c r="B16" s="6"/>
      <c r="C16" s="18"/>
      <c r="D16" s="35" t="s">
        <v>29</v>
      </c>
      <c r="E16" s="20" t="s">
        <v>30</v>
      </c>
      <c r="F16" s="21" t="s">
        <v>31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0" customHeight="1">
      <c r="A17" s="1"/>
      <c r="B17" s="6"/>
      <c r="C17" s="48"/>
      <c r="D17" s="19"/>
      <c r="E17" s="49" t="s">
        <v>32</v>
      </c>
      <c r="F17" s="50" t="s">
        <v>28</v>
      </c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1.0" customHeight="1">
      <c r="A18" s="1"/>
      <c r="B18" s="6"/>
      <c r="C18" s="51"/>
      <c r="D18" s="19"/>
      <c r="E18" s="52" t="s">
        <v>33</v>
      </c>
      <c r="F18" s="27" t="s">
        <v>28</v>
      </c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6"/>
      <c r="C19" s="48"/>
      <c r="D19" s="19"/>
      <c r="E19" s="49" t="s">
        <v>34</v>
      </c>
      <c r="F19" s="50" t="s">
        <v>28</v>
      </c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6"/>
      <c r="C20" s="41"/>
      <c r="D20" s="53"/>
      <c r="E20" s="54" t="s">
        <v>35</v>
      </c>
      <c r="F20" s="55" t="s">
        <v>28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43"/>
      <c r="C21" s="56"/>
      <c r="D21" s="57" t="s">
        <v>36</v>
      </c>
      <c r="E21" s="58" t="s">
        <v>37</v>
      </c>
      <c r="F21" s="59" t="s">
        <v>38</v>
      </c>
      <c r="G21" s="3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1"/>
      <c r="B22" s="6"/>
      <c r="C22" s="60"/>
      <c r="D22" s="60"/>
      <c r="E22" s="60"/>
      <c r="F22" s="60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1"/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6"/>
      <c r="C28" s="6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6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6"/>
      <c r="C30" s="6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6"/>
      <c r="C31" s="6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6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6"/>
      <c r="C33" s="6"/>
      <c r="D33" s="6"/>
      <c r="E33" s="6"/>
      <c r="F33" s="6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6"/>
      <c r="C34" s="6"/>
      <c r="D34" s="6"/>
      <c r="E34" s="6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6"/>
      <c r="C35" s="6"/>
      <c r="D35" s="6"/>
      <c r="E35" s="6"/>
      <c r="F35" s="6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6"/>
      <c r="C36" s="6"/>
      <c r="D36" s="6"/>
      <c r="E36" s="6"/>
      <c r="F36" s="6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6"/>
      <c r="C41" s="6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6"/>
      <c r="C42" s="6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6"/>
      <c r="C44" s="6"/>
      <c r="D44" s="6"/>
      <c r="E44" s="6"/>
      <c r="F44" s="6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6"/>
      <c r="C55" s="6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6"/>
      <c r="C63" s="6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6"/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6"/>
      <c r="C65" s="6"/>
      <c r="D65" s="6"/>
      <c r="E65" s="6"/>
      <c r="F65" s="6"/>
      <c r="G65" s="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6"/>
      <c r="C66" s="6"/>
      <c r="D66" s="6"/>
      <c r="E66" s="6"/>
      <c r="F66" s="6"/>
      <c r="G66" s="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6"/>
      <c r="C67" s="6"/>
      <c r="D67" s="6"/>
      <c r="E67" s="6"/>
      <c r="F67" s="6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6"/>
      <c r="C68" s="6"/>
      <c r="D68" s="6"/>
      <c r="E68" s="6"/>
      <c r="F68" s="6"/>
      <c r="G68" s="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6"/>
      <c r="C69" s="6"/>
      <c r="D69" s="6"/>
      <c r="E69" s="6"/>
      <c r="F69" s="6"/>
      <c r="G69" s="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6"/>
      <c r="C70" s="6"/>
      <c r="D70" s="6"/>
      <c r="E70" s="6"/>
      <c r="F70" s="6"/>
      <c r="G70" s="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6"/>
      <c r="C73" s="6"/>
      <c r="D73" s="6"/>
      <c r="E73" s="6"/>
      <c r="F73" s="6"/>
      <c r="G73" s="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6"/>
      <c r="C74" s="6"/>
      <c r="D74" s="6"/>
      <c r="E74" s="6"/>
      <c r="F74" s="6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6"/>
      <c r="C75" s="6"/>
      <c r="D75" s="6"/>
      <c r="E75" s="6"/>
      <c r="F75" s="6"/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6"/>
      <c r="C76" s="6"/>
      <c r="D76" s="6"/>
      <c r="E76" s="6"/>
      <c r="F76" s="6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6"/>
      <c r="C78" s="6"/>
      <c r="D78" s="6"/>
      <c r="E78" s="6"/>
      <c r="F78" s="6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6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6"/>
      <c r="C80" s="6"/>
      <c r="D80" s="6"/>
      <c r="E80" s="6"/>
      <c r="F80" s="6"/>
      <c r="G80" s="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6"/>
      <c r="C81" s="6"/>
      <c r="D81" s="6"/>
      <c r="E81" s="6"/>
      <c r="F81" s="6"/>
      <c r="G81" s="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6"/>
      <c r="C82" s="6"/>
      <c r="D82" s="6"/>
      <c r="E82" s="6"/>
      <c r="F82" s="6"/>
      <c r="G82" s="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6"/>
      <c r="C83" s="6"/>
      <c r="D83" s="6"/>
      <c r="E83" s="6"/>
      <c r="F83" s="6"/>
      <c r="G83" s="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6"/>
      <c r="C87" s="6"/>
      <c r="D87" s="6"/>
      <c r="E87" s="6"/>
      <c r="F87" s="6"/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6"/>
      <c r="C88" s="6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6"/>
      <c r="C89" s="6"/>
      <c r="D89" s="6"/>
      <c r="E89" s="6"/>
      <c r="F89" s="6"/>
      <c r="G89" s="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6"/>
      <c r="C90" s="6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6"/>
      <c r="C91" s="6"/>
      <c r="D91" s="6"/>
      <c r="E91" s="6"/>
      <c r="F91" s="6"/>
      <c r="G91" s="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6"/>
      <c r="C92" s="6"/>
      <c r="D92" s="6"/>
      <c r="E92" s="6"/>
      <c r="F92" s="6"/>
      <c r="G92" s="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6"/>
      <c r="C93" s="6"/>
      <c r="D93" s="6"/>
      <c r="E93" s="6"/>
      <c r="F93" s="6"/>
      <c r="G93" s="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6"/>
      <c r="C94" s="6"/>
      <c r="D94" s="6"/>
      <c r="E94" s="6"/>
      <c r="F94" s="6"/>
      <c r="G94" s="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6"/>
      <c r="C95" s="6"/>
      <c r="D95" s="6"/>
      <c r="E95" s="6"/>
      <c r="F95" s="6"/>
      <c r="G95" s="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6"/>
      <c r="C96" s="6"/>
      <c r="D96" s="6"/>
      <c r="E96" s="6"/>
      <c r="F96" s="6"/>
      <c r="G96" s="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6"/>
      <c r="C97" s="6"/>
      <c r="D97" s="6"/>
      <c r="E97" s="6"/>
      <c r="F97" s="6"/>
      <c r="G97" s="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6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6"/>
      <c r="C99" s="6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6"/>
      <c r="C100" s="6"/>
      <c r="D100" s="6"/>
      <c r="E100" s="6"/>
      <c r="F100" s="6"/>
      <c r="G100" s="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6"/>
      <c r="C101" s="6"/>
      <c r="D101" s="6"/>
      <c r="E101" s="6"/>
      <c r="F101" s="6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6"/>
      <c r="C102" s="6"/>
      <c r="D102" s="6"/>
      <c r="E102" s="6"/>
      <c r="F102" s="6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6"/>
      <c r="C103" s="6"/>
      <c r="D103" s="6"/>
      <c r="E103" s="6"/>
      <c r="F103" s="6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6"/>
      <c r="C104" s="6"/>
      <c r="D104" s="6"/>
      <c r="E104" s="6"/>
      <c r="F104" s="6"/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6"/>
      <c r="C106" s="6"/>
      <c r="D106" s="6"/>
      <c r="E106" s="6"/>
      <c r="F106" s="6"/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6"/>
      <c r="C107" s="6"/>
      <c r="D107" s="6"/>
      <c r="E107" s="6"/>
      <c r="F107" s="6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6"/>
      <c r="C108" s="6"/>
      <c r="D108" s="6"/>
      <c r="E108" s="6"/>
      <c r="F108" s="6"/>
      <c r="G108" s="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6"/>
      <c r="C109" s="6"/>
      <c r="D109" s="6"/>
      <c r="E109" s="6"/>
      <c r="F109" s="6"/>
      <c r="G109" s="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6"/>
      <c r="C111" s="6"/>
      <c r="D111" s="6"/>
      <c r="E111" s="6"/>
      <c r="F111" s="6"/>
      <c r="G111" s="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6"/>
      <c r="C112" s="6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6"/>
      <c r="C113" s="6"/>
      <c r="D113" s="6"/>
      <c r="E113" s="6"/>
      <c r="F113" s="6"/>
      <c r="G113" s="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6"/>
      <c r="C114" s="6"/>
      <c r="D114" s="6"/>
      <c r="E114" s="6"/>
      <c r="F114" s="6"/>
      <c r="G114" s="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6"/>
      <c r="C115" s="6"/>
      <c r="D115" s="6"/>
      <c r="E115" s="6"/>
      <c r="F115" s="6"/>
      <c r="G115" s="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6"/>
      <c r="C116" s="6"/>
      <c r="D116" s="6"/>
      <c r="E116" s="6"/>
      <c r="F116" s="6"/>
      <c r="G116" s="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6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6"/>
      <c r="C119" s="6"/>
      <c r="D119" s="6"/>
      <c r="E119" s="6"/>
      <c r="F119" s="6"/>
      <c r="G119" s="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6"/>
      <c r="C121" s="6"/>
      <c r="D121" s="6"/>
      <c r="E121" s="6"/>
      <c r="F121" s="6"/>
      <c r="G121" s="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6"/>
      <c r="C122" s="6"/>
      <c r="D122" s="6"/>
      <c r="E122" s="6"/>
      <c r="F122" s="6"/>
      <c r="G122" s="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6"/>
      <c r="C123" s="6"/>
      <c r="D123" s="6"/>
      <c r="E123" s="6"/>
      <c r="F123" s="6"/>
      <c r="G123" s="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6"/>
      <c r="C124" s="6"/>
      <c r="D124" s="6"/>
      <c r="E124" s="6"/>
      <c r="F124" s="6"/>
      <c r="G124" s="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6"/>
      <c r="C125" s="6"/>
      <c r="D125" s="6"/>
      <c r="E125" s="6"/>
      <c r="F125" s="6"/>
      <c r="G125" s="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6"/>
      <c r="C126" s="6"/>
      <c r="D126" s="6"/>
      <c r="E126" s="6"/>
      <c r="F126" s="6"/>
      <c r="G126" s="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6"/>
      <c r="C127" s="6"/>
      <c r="D127" s="6"/>
      <c r="E127" s="6"/>
      <c r="F127" s="6"/>
      <c r="G127" s="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6"/>
      <c r="C128" s="6"/>
      <c r="D128" s="6"/>
      <c r="E128" s="6"/>
      <c r="F128" s="6"/>
      <c r="G128" s="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6"/>
      <c r="C129" s="6"/>
      <c r="D129" s="6"/>
      <c r="E129" s="6"/>
      <c r="F129" s="6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6"/>
      <c r="C131" s="6"/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6"/>
      <c r="C132" s="6"/>
      <c r="D132" s="6"/>
      <c r="E132" s="6"/>
      <c r="F132" s="6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6"/>
      <c r="C133" s="6"/>
      <c r="D133" s="6"/>
      <c r="E133" s="6"/>
      <c r="F133" s="6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6"/>
      <c r="C134" s="6"/>
      <c r="D134" s="6"/>
      <c r="E134" s="6"/>
      <c r="F134" s="6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6"/>
      <c r="C135" s="6"/>
      <c r="D135" s="6"/>
      <c r="E135" s="6"/>
      <c r="F135" s="6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6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6"/>
      <c r="C137" s="6"/>
      <c r="D137" s="6"/>
      <c r="E137" s="6"/>
      <c r="F137" s="6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6"/>
      <c r="C138" s="6"/>
      <c r="D138" s="6"/>
      <c r="E138" s="6"/>
      <c r="F138" s="6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6"/>
      <c r="C139" s="6"/>
      <c r="D139" s="6"/>
      <c r="E139" s="6"/>
      <c r="F139" s="6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6"/>
      <c r="C140" s="6"/>
      <c r="D140" s="6"/>
      <c r="E140" s="6"/>
      <c r="F140" s="6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6"/>
      <c r="C141" s="6"/>
      <c r="D141" s="6"/>
      <c r="E141" s="6"/>
      <c r="F141" s="6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6"/>
      <c r="C142" s="6"/>
      <c r="D142" s="6"/>
      <c r="E142" s="6"/>
      <c r="F142" s="6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6"/>
      <c r="C143" s="6"/>
      <c r="D143" s="6"/>
      <c r="E143" s="6"/>
      <c r="F143" s="6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6"/>
      <c r="C145" s="6"/>
      <c r="D145" s="6"/>
      <c r="E145" s="6"/>
      <c r="F145" s="6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6"/>
      <c r="C146" s="6"/>
      <c r="D146" s="6"/>
      <c r="E146" s="6"/>
      <c r="F146" s="6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6"/>
      <c r="C147" s="6"/>
      <c r="D147" s="6"/>
      <c r="E147" s="6"/>
      <c r="F147" s="6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6"/>
      <c r="C148" s="6"/>
      <c r="D148" s="6"/>
      <c r="E148" s="6"/>
      <c r="F148" s="6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6"/>
      <c r="C149" s="6"/>
      <c r="D149" s="6"/>
      <c r="E149" s="6"/>
      <c r="F149" s="6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6"/>
      <c r="C150" s="6"/>
      <c r="D150" s="6"/>
      <c r="E150" s="6"/>
      <c r="F150" s="6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6"/>
      <c r="C151" s="6"/>
      <c r="D151" s="6"/>
      <c r="E151" s="6"/>
      <c r="F151" s="6"/>
      <c r="G151" s="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6"/>
      <c r="C152" s="6"/>
      <c r="D152" s="6"/>
      <c r="E152" s="6"/>
      <c r="F152" s="6"/>
      <c r="G152" s="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6"/>
      <c r="C153" s="6"/>
      <c r="D153" s="6"/>
      <c r="E153" s="6"/>
      <c r="F153" s="6"/>
      <c r="G153" s="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6"/>
      <c r="C154" s="6"/>
      <c r="D154" s="6"/>
      <c r="E154" s="6"/>
      <c r="F154" s="6"/>
      <c r="G154" s="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6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6"/>
      <c r="C156" s="6"/>
      <c r="D156" s="6"/>
      <c r="E156" s="6"/>
      <c r="F156" s="6"/>
      <c r="G156" s="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6"/>
      <c r="C157" s="6"/>
      <c r="D157" s="6"/>
      <c r="E157" s="6"/>
      <c r="F157" s="6"/>
      <c r="G157" s="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6"/>
      <c r="C158" s="6"/>
      <c r="D158" s="6"/>
      <c r="E158" s="6"/>
      <c r="F158" s="6"/>
      <c r="G158" s="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6"/>
      <c r="C159" s="6"/>
      <c r="D159" s="6"/>
      <c r="E159" s="6"/>
      <c r="F159" s="6"/>
      <c r="G159" s="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6"/>
      <c r="C160" s="6"/>
      <c r="D160" s="6"/>
      <c r="E160" s="6"/>
      <c r="F160" s="6"/>
      <c r="G160" s="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6"/>
      <c r="C161" s="6"/>
      <c r="D161" s="6"/>
      <c r="E161" s="6"/>
      <c r="F161" s="6"/>
      <c r="G161" s="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6"/>
      <c r="C162" s="6"/>
      <c r="D162" s="6"/>
      <c r="E162" s="6"/>
      <c r="F162" s="6"/>
      <c r="G162" s="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6"/>
      <c r="C163" s="6"/>
      <c r="D163" s="6"/>
      <c r="E163" s="6"/>
      <c r="F163" s="6"/>
      <c r="G163" s="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6"/>
      <c r="C164" s="6"/>
      <c r="D164" s="6"/>
      <c r="E164" s="6"/>
      <c r="F164" s="6"/>
      <c r="G164" s="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6"/>
      <c r="C165" s="6"/>
      <c r="D165" s="6"/>
      <c r="E165" s="6"/>
      <c r="F165" s="6"/>
      <c r="G165" s="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6"/>
      <c r="C166" s="6"/>
      <c r="D166" s="6"/>
      <c r="E166" s="6"/>
      <c r="F166" s="6"/>
      <c r="G166" s="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6"/>
      <c r="C167" s="6"/>
      <c r="D167" s="6"/>
      <c r="E167" s="6"/>
      <c r="F167" s="6"/>
      <c r="G167" s="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6"/>
      <c r="C168" s="6"/>
      <c r="D168" s="6"/>
      <c r="E168" s="6"/>
      <c r="F168" s="6"/>
      <c r="G168" s="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6"/>
      <c r="C169" s="6"/>
      <c r="D169" s="6"/>
      <c r="E169" s="6"/>
      <c r="F169" s="6"/>
      <c r="G169" s="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6"/>
      <c r="C170" s="6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6"/>
      <c r="C171" s="6"/>
      <c r="D171" s="6"/>
      <c r="E171" s="6"/>
      <c r="F171" s="6"/>
      <c r="G171" s="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6"/>
      <c r="C172" s="6"/>
      <c r="D172" s="6"/>
      <c r="E172" s="6"/>
      <c r="F172" s="6"/>
      <c r="G172" s="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6"/>
      <c r="C173" s="6"/>
      <c r="D173" s="6"/>
      <c r="E173" s="6"/>
      <c r="F173" s="6"/>
      <c r="G173" s="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6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6"/>
      <c r="C175" s="6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6"/>
      <c r="C176" s="6"/>
      <c r="D176" s="6"/>
      <c r="E176" s="6"/>
      <c r="F176" s="6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6"/>
      <c r="C177" s="6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6"/>
      <c r="C178" s="6"/>
      <c r="D178" s="6"/>
      <c r="E178" s="6"/>
      <c r="F178" s="6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6"/>
      <c r="C179" s="6"/>
      <c r="D179" s="6"/>
      <c r="E179" s="6"/>
      <c r="F179" s="6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6"/>
      <c r="C180" s="6"/>
      <c r="D180" s="6"/>
      <c r="E180" s="6"/>
      <c r="F180" s="6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6"/>
      <c r="C181" s="6"/>
      <c r="D181" s="6"/>
      <c r="E181" s="6"/>
      <c r="F181" s="6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6"/>
      <c r="C182" s="6"/>
      <c r="D182" s="6"/>
      <c r="E182" s="6"/>
      <c r="F182" s="6"/>
      <c r="G182" s="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6"/>
      <c r="C183" s="6"/>
      <c r="D183" s="6"/>
      <c r="E183" s="6"/>
      <c r="F183" s="6"/>
      <c r="G183" s="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6"/>
      <c r="C184" s="6"/>
      <c r="D184" s="6"/>
      <c r="E184" s="6"/>
      <c r="F184" s="6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6"/>
      <c r="C185" s="6"/>
      <c r="D185" s="6"/>
      <c r="E185" s="6"/>
      <c r="F185" s="6"/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6"/>
      <c r="C186" s="6"/>
      <c r="D186" s="6"/>
      <c r="E186" s="6"/>
      <c r="F186" s="6"/>
      <c r="G186" s="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6"/>
      <c r="C187" s="6"/>
      <c r="D187" s="6"/>
      <c r="E187" s="6"/>
      <c r="F187" s="6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6"/>
      <c r="C188" s="6"/>
      <c r="D188" s="6"/>
      <c r="E188" s="6"/>
      <c r="F188" s="6"/>
      <c r="G188" s="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6"/>
      <c r="C189" s="6"/>
      <c r="D189" s="6"/>
      <c r="E189" s="6"/>
      <c r="F189" s="6"/>
      <c r="G189" s="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6"/>
      <c r="C190" s="6"/>
      <c r="D190" s="6"/>
      <c r="E190" s="6"/>
      <c r="F190" s="6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6"/>
      <c r="C191" s="6"/>
      <c r="D191" s="6"/>
      <c r="E191" s="6"/>
      <c r="F191" s="6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6"/>
      <c r="C192" s="6"/>
      <c r="D192" s="6"/>
      <c r="E192" s="6"/>
      <c r="F192" s="6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6"/>
      <c r="C193" s="6"/>
      <c r="D193" s="6"/>
      <c r="E193" s="6"/>
      <c r="F193" s="6"/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6"/>
      <c r="C194" s="6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6"/>
      <c r="C195" s="6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6"/>
      <c r="C196" s="6"/>
      <c r="D196" s="6"/>
      <c r="E196" s="6"/>
      <c r="F196" s="6"/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6"/>
      <c r="C197" s="6"/>
      <c r="D197" s="6"/>
      <c r="E197" s="6"/>
      <c r="F197" s="6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6"/>
      <c r="C198" s="6"/>
      <c r="D198" s="6"/>
      <c r="E198" s="6"/>
      <c r="F198" s="6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6"/>
      <c r="C199" s="6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6"/>
      <c r="C200" s="6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6"/>
      <c r="C201" s="6"/>
      <c r="D201" s="6"/>
      <c r="E201" s="6"/>
      <c r="F201" s="6"/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6"/>
      <c r="C202" s="6"/>
      <c r="D202" s="6"/>
      <c r="E202" s="6"/>
      <c r="F202" s="6"/>
      <c r="G202" s="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6"/>
      <c r="C203" s="6"/>
      <c r="D203" s="6"/>
      <c r="E203" s="6"/>
      <c r="F203" s="6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6"/>
      <c r="C204" s="6"/>
      <c r="D204" s="6"/>
      <c r="E204" s="6"/>
      <c r="F204" s="6"/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6"/>
      <c r="C205" s="6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6"/>
      <c r="C206" s="6"/>
      <c r="D206" s="6"/>
      <c r="E206" s="6"/>
      <c r="F206" s="6"/>
      <c r="G206" s="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6"/>
      <c r="C207" s="6"/>
      <c r="D207" s="6"/>
      <c r="E207" s="6"/>
      <c r="F207" s="6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6"/>
      <c r="C208" s="6"/>
      <c r="D208" s="6"/>
      <c r="E208" s="6"/>
      <c r="F208" s="6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6"/>
      <c r="C209" s="6"/>
      <c r="D209" s="6"/>
      <c r="E209" s="6"/>
      <c r="F209" s="6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6"/>
      <c r="C210" s="6"/>
      <c r="D210" s="6"/>
      <c r="E210" s="6"/>
      <c r="F210" s="6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6"/>
      <c r="C211" s="6"/>
      <c r="D211" s="6"/>
      <c r="E211" s="6"/>
      <c r="F211" s="6"/>
      <c r="G211" s="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6"/>
      <c r="C212" s="6"/>
      <c r="D212" s="6"/>
      <c r="E212" s="6"/>
      <c r="F212" s="6"/>
      <c r="G212" s="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6"/>
      <c r="C213" s="6"/>
      <c r="D213" s="6"/>
      <c r="E213" s="6"/>
      <c r="F213" s="6"/>
      <c r="G213" s="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6"/>
      <c r="C214" s="6"/>
      <c r="D214" s="6"/>
      <c r="E214" s="6"/>
      <c r="F214" s="6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6"/>
      <c r="C215" s="6"/>
      <c r="D215" s="6"/>
      <c r="E215" s="6"/>
      <c r="F215" s="6"/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6"/>
      <c r="C216" s="6"/>
      <c r="D216" s="6"/>
      <c r="E216" s="6"/>
      <c r="F216" s="6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6"/>
      <c r="C217" s="6"/>
      <c r="D217" s="6"/>
      <c r="E217" s="6"/>
      <c r="F217" s="6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6"/>
      <c r="C218" s="6"/>
      <c r="D218" s="6"/>
      <c r="E218" s="6"/>
      <c r="F218" s="6"/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6"/>
      <c r="C219" s="6"/>
      <c r="D219" s="6"/>
      <c r="E219" s="6"/>
      <c r="F219" s="6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6"/>
      <c r="C220" s="6"/>
      <c r="D220" s="6"/>
      <c r="E220" s="6"/>
      <c r="F220" s="6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6"/>
      <c r="C221" s="6"/>
      <c r="D221" s="6"/>
      <c r="E221" s="6"/>
      <c r="F221" s="6"/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5:D7"/>
    <mergeCell ref="D8:D10"/>
    <mergeCell ref="D11:D14"/>
    <mergeCell ref="D16:D20"/>
  </mergeCells>
  <conditionalFormatting sqref="C5:F21">
    <cfRule type="expression" dxfId="0" priority="1">
      <formula>ISODD(ROW(TableAnchor))&lt;&gt;ISODD(ROW(C5))</formula>
    </cfRule>
  </conditionalFormatting>
  <dataValidations>
    <dataValidation type="list" allowBlank="1" showErrorMessage="1" sqref="C5:C21">
      <formula1>"☑️"</formula1>
    </dataValidation>
  </dataValidations>
  <printOptions horizontalCentered="1"/>
  <pageMargins bottom="0.5" footer="0.0" header="0.0" left="0.3" right="0.3" top="0.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75"/>
    <col customWidth="1" min="5" max="5" width="16.38"/>
    <col customWidth="1" min="6" max="10" width="7.75"/>
    <col customWidth="1" min="11" max="12" width="10.75"/>
    <col customWidth="1" min="13" max="13" width="12.88"/>
  </cols>
  <sheetData>
    <row r="1" ht="15.75" customHeight="1">
      <c r="A1" s="61" t="s">
        <v>39</v>
      </c>
    </row>
    <row r="2" ht="15.75" customHeight="1"/>
    <row r="3" ht="15.75" customHeight="1">
      <c r="K3" s="62" t="str">
        <f>SUM(#REF!)-SUM(K6:K9)</f>
        <v>#REF!</v>
      </c>
      <c r="L3" s="63" t="str">
        <f>ROUND(K3,0)</f>
        <v>#REF!</v>
      </c>
      <c r="M3" s="61" t="s">
        <v>40</v>
      </c>
    </row>
    <row r="4" ht="15.75" customHeight="1">
      <c r="L4" s="63" t="str">
        <f>ROUNDUP(SUM(#REF!),0)</f>
        <v>#REF!</v>
      </c>
      <c r="M4" s="61" t="s">
        <v>41</v>
      </c>
    </row>
    <row r="5" ht="15.75" customHeight="1"/>
    <row r="6" ht="15.75" customHeight="1">
      <c r="E6" s="64" t="str">
        <f t="array" ref="E6">IFERROR(INDEX(#REF!,MATCH(,COUNTIF($E$5:E5,#REF!),)),"")</f>
        <v/>
      </c>
      <c r="F6" s="61" t="str">
        <f t="shared" ref="F6:F21" si="1">SUMIFS(#REF!,#REF!,E6)</f>
        <v>#N/A</v>
      </c>
      <c r="G6" s="61" t="str">
        <f t="shared" ref="G6:G21" si="2">F6+ROW()/1000000</f>
        <v>#N/A</v>
      </c>
      <c r="H6" s="61" t="str">
        <f>LARGE($G$6:$G$21,1)</f>
        <v>#N/A</v>
      </c>
      <c r="I6" s="61" t="str">
        <f t="shared" ref="I6:I9" si="3">MATCH(H6,$G$6:$G$21,0)</f>
        <v>#N/A</v>
      </c>
      <c r="J6" s="61" t="str">
        <f t="shared" ref="J6:J9" si="4">INDEX($E$6:$E$21,$I6)</f>
        <v>#N/A</v>
      </c>
      <c r="K6" s="65" t="str">
        <f t="shared" ref="K6:K9" si="5">INDEX($F$6:$F$21,$I6)</f>
        <v>#N/A</v>
      </c>
      <c r="L6" s="63" t="str">
        <f t="shared" ref="L6:L9" si="6">ROUND(K6,0)</f>
        <v>#N/A</v>
      </c>
      <c r="M6" s="61" t="str">
        <f t="shared" ref="M6:M9" si="7">UPPER(J6) &amp; "合計"</f>
        <v>#N/A</v>
      </c>
    </row>
    <row r="7" ht="15.75" customHeight="1">
      <c r="E7" s="64" t="str">
        <f t="array" ref="E7">IFERROR(INDEX(#REF!,MATCH(,COUNTIF($E$5:E6,#REF!),)),"")</f>
        <v/>
      </c>
      <c r="F7" s="61" t="str">
        <f t="shared" si="1"/>
        <v>#N/A</v>
      </c>
      <c r="G7" s="61" t="str">
        <f t="shared" si="2"/>
        <v>#N/A</v>
      </c>
      <c r="H7" s="61" t="str">
        <f>LARGE($G$6:$G$21,2)</f>
        <v>#N/A</v>
      </c>
      <c r="I7" s="61" t="str">
        <f t="shared" si="3"/>
        <v>#N/A</v>
      </c>
      <c r="J7" s="61" t="str">
        <f t="shared" si="4"/>
        <v>#N/A</v>
      </c>
      <c r="K7" s="65" t="str">
        <f t="shared" si="5"/>
        <v>#N/A</v>
      </c>
      <c r="L7" s="63" t="str">
        <f t="shared" si="6"/>
        <v>#N/A</v>
      </c>
      <c r="M7" s="61" t="str">
        <f t="shared" si="7"/>
        <v>#N/A</v>
      </c>
    </row>
    <row r="8" ht="15.75" customHeight="1">
      <c r="E8" s="64" t="str">
        <f t="array" ref="E8">IFERROR(INDEX(#REF!,MATCH(,COUNTIF($E$5:E7,#REF!),)),"")</f>
        <v/>
      </c>
      <c r="F8" s="61" t="str">
        <f t="shared" si="1"/>
        <v>#N/A</v>
      </c>
      <c r="G8" s="61" t="str">
        <f t="shared" si="2"/>
        <v>#N/A</v>
      </c>
      <c r="H8" s="61" t="str">
        <f>LARGE($G$6:$G$21,3)</f>
        <v>#N/A</v>
      </c>
      <c r="I8" s="61" t="str">
        <f t="shared" si="3"/>
        <v>#N/A</v>
      </c>
      <c r="J8" s="61" t="str">
        <f t="shared" si="4"/>
        <v>#N/A</v>
      </c>
      <c r="K8" s="65" t="str">
        <f t="shared" si="5"/>
        <v>#N/A</v>
      </c>
      <c r="L8" s="63" t="str">
        <f t="shared" si="6"/>
        <v>#N/A</v>
      </c>
      <c r="M8" s="61" t="str">
        <f t="shared" si="7"/>
        <v>#N/A</v>
      </c>
    </row>
    <row r="9" ht="15.75" customHeight="1">
      <c r="E9" s="64" t="str">
        <f t="array" ref="E9">IFERROR(INDEX(#REF!,MATCH(,COUNTIF($E$5:E8,#REF!),)),"")</f>
        <v/>
      </c>
      <c r="F9" s="61" t="str">
        <f t="shared" si="1"/>
        <v>#N/A</v>
      </c>
      <c r="G9" s="61" t="str">
        <f t="shared" si="2"/>
        <v>#N/A</v>
      </c>
      <c r="H9" s="61" t="str">
        <f>LARGE($G$6:$G$21,4)</f>
        <v>#N/A</v>
      </c>
      <c r="I9" s="61" t="str">
        <f t="shared" si="3"/>
        <v>#N/A</v>
      </c>
      <c r="J9" s="61" t="str">
        <f t="shared" si="4"/>
        <v>#N/A</v>
      </c>
      <c r="K9" s="65" t="str">
        <f t="shared" si="5"/>
        <v>#N/A</v>
      </c>
      <c r="L9" s="63" t="str">
        <f t="shared" si="6"/>
        <v>#N/A</v>
      </c>
      <c r="M9" s="61" t="str">
        <f t="shared" si="7"/>
        <v>#N/A</v>
      </c>
    </row>
    <row r="10" ht="15.75" customHeight="1">
      <c r="E10" s="64" t="str">
        <f t="array" ref="E10">IFERROR(INDEX(#REF!,MATCH(,COUNTIF($E$5:E9,#REF!),)),"")</f>
        <v/>
      </c>
      <c r="F10" s="61" t="str">
        <f t="shared" si="1"/>
        <v>#N/A</v>
      </c>
      <c r="G10" s="61" t="str">
        <f t="shared" si="2"/>
        <v>#N/A</v>
      </c>
      <c r="K10" s="65"/>
      <c r="L10" s="65"/>
    </row>
    <row r="11" ht="15.75" customHeight="1">
      <c r="E11" s="64" t="str">
        <f t="array" ref="E11">IFERROR(INDEX(#REF!,MATCH(,COUNTIF($E$5:E10,#REF!),)),"")</f>
        <v/>
      </c>
      <c r="F11" s="61" t="str">
        <f t="shared" si="1"/>
        <v>#N/A</v>
      </c>
      <c r="G11" s="61" t="str">
        <f t="shared" si="2"/>
        <v>#N/A</v>
      </c>
      <c r="K11" s="65"/>
      <c r="L11" s="65"/>
    </row>
    <row r="12" ht="15.75" customHeight="1">
      <c r="E12" s="64" t="str">
        <f t="array" ref="E12">IFERROR(INDEX(#REF!,MATCH(,COUNTIF($E$5:E11,#REF!),)),"")</f>
        <v/>
      </c>
      <c r="F12" s="61" t="str">
        <f t="shared" si="1"/>
        <v>#N/A</v>
      </c>
      <c r="G12" s="61" t="str">
        <f t="shared" si="2"/>
        <v>#N/A</v>
      </c>
      <c r="K12" s="65"/>
      <c r="L12" s="65"/>
    </row>
    <row r="13" ht="15.75" customHeight="1">
      <c r="E13" s="64" t="str">
        <f t="array" ref="E13">IFERROR(INDEX(#REF!,MATCH(,COUNTIF($E$5:E12,#REF!),)),"")</f>
        <v/>
      </c>
      <c r="F13" s="61" t="str">
        <f t="shared" si="1"/>
        <v>#N/A</v>
      </c>
      <c r="G13" s="61" t="str">
        <f t="shared" si="2"/>
        <v>#N/A</v>
      </c>
      <c r="K13" s="65"/>
      <c r="L13" s="65"/>
    </row>
    <row r="14" ht="15.75" customHeight="1">
      <c r="E14" s="64" t="str">
        <f t="array" ref="E14">IFERROR(INDEX(#REF!,MATCH(,COUNTIF($E$5:E13,#REF!),)),"")</f>
        <v/>
      </c>
      <c r="F14" s="61" t="str">
        <f t="shared" si="1"/>
        <v>#N/A</v>
      </c>
      <c r="G14" s="61" t="str">
        <f t="shared" si="2"/>
        <v>#N/A</v>
      </c>
      <c r="K14" s="65"/>
      <c r="L14" s="65"/>
    </row>
    <row r="15" ht="15.75" customHeight="1">
      <c r="E15" s="64" t="str">
        <f t="array" ref="E15">IFERROR(INDEX(#REF!,MATCH(,COUNTIF($E$5:E14,#REF!),)),"")</f>
        <v/>
      </c>
      <c r="F15" s="61" t="str">
        <f t="shared" si="1"/>
        <v>#N/A</v>
      </c>
      <c r="G15" s="61" t="str">
        <f t="shared" si="2"/>
        <v>#N/A</v>
      </c>
      <c r="K15" s="65"/>
      <c r="L15" s="65"/>
    </row>
    <row r="16" ht="15.75" customHeight="1">
      <c r="E16" s="64" t="str">
        <f t="array" ref="E16">IFERROR(INDEX(#REF!,MATCH(,COUNTIF($E$5:E15,#REF!),)),"")</f>
        <v/>
      </c>
      <c r="F16" s="61" t="str">
        <f t="shared" si="1"/>
        <v>#N/A</v>
      </c>
      <c r="G16" s="61" t="str">
        <f t="shared" si="2"/>
        <v>#N/A</v>
      </c>
      <c r="K16" s="65"/>
      <c r="L16" s="65"/>
    </row>
    <row r="17" ht="15.75" customHeight="1">
      <c r="E17" s="64" t="str">
        <f t="array" ref="E17">IFERROR(INDEX(#REF!,MATCH(,COUNTIF($E$5:E16,#REF!),)),"")</f>
        <v/>
      </c>
      <c r="F17" s="61" t="str">
        <f t="shared" si="1"/>
        <v>#N/A</v>
      </c>
      <c r="G17" s="61" t="str">
        <f t="shared" si="2"/>
        <v>#N/A</v>
      </c>
      <c r="K17" s="65"/>
      <c r="L17" s="65"/>
    </row>
    <row r="18" ht="15.75" customHeight="1">
      <c r="E18" s="64" t="str">
        <f t="array" ref="E18">IFERROR(INDEX(#REF!,MATCH(,COUNTIF($E$5:E17,#REF!),)),"")</f>
        <v/>
      </c>
      <c r="F18" s="61" t="str">
        <f t="shared" si="1"/>
        <v>#N/A</v>
      </c>
      <c r="G18" s="61" t="str">
        <f t="shared" si="2"/>
        <v>#N/A</v>
      </c>
      <c r="K18" s="65"/>
      <c r="L18" s="65"/>
    </row>
    <row r="19" ht="15.75" customHeight="1">
      <c r="E19" s="64" t="str">
        <f t="array" ref="E19">IFERROR(INDEX(#REF!,MATCH(,COUNTIF($E$5:E18,#REF!),)),"")</f>
        <v/>
      </c>
      <c r="F19" s="61" t="str">
        <f t="shared" si="1"/>
        <v>#N/A</v>
      </c>
      <c r="G19" s="61" t="str">
        <f t="shared" si="2"/>
        <v>#N/A</v>
      </c>
      <c r="K19" s="65"/>
      <c r="L19" s="65"/>
    </row>
    <row r="20" ht="15.75" customHeight="1">
      <c r="E20" s="64" t="str">
        <f t="array" ref="E20">IFERROR(INDEX(#REF!,MATCH(,COUNTIF($E$5:E19,#REF!),)),"")</f>
        <v/>
      </c>
      <c r="F20" s="61" t="str">
        <f t="shared" si="1"/>
        <v>#N/A</v>
      </c>
      <c r="G20" s="61" t="str">
        <f t="shared" si="2"/>
        <v>#N/A</v>
      </c>
      <c r="K20" s="65"/>
      <c r="L20" s="65"/>
    </row>
    <row r="21" ht="15.75" customHeight="1">
      <c r="E21" s="64" t="str">
        <f t="array" ref="E21">IFERROR(INDEX(#REF!,MATCH(,COUNTIF($E$5:E20,#REF!),)),"")</f>
        <v/>
      </c>
      <c r="F21" s="61" t="str">
        <f t="shared" si="1"/>
        <v>#N/A</v>
      </c>
      <c r="G21" s="61" t="str">
        <f t="shared" si="2"/>
        <v>#N/A</v>
      </c>
      <c r="K21" s="65"/>
      <c r="L21" s="65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